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Table2" sheetId="1" r:id="rId1"/>
  </sheets>
  <definedNames>
    <definedName name="_xlnm.Print_Titles" localSheetId="0">Table2!$2:$6</definedName>
    <definedName name="_xlnm.Print_Area" localSheetId="0">Table2!$A$1:$E$54</definedName>
  </definedNames>
  <calcPr calcId="145621"/>
</workbook>
</file>

<file path=xl/calcChain.xml><?xml version="1.0" encoding="utf-8"?>
<calcChain xmlns="http://schemas.openxmlformats.org/spreadsheetml/2006/main">
  <c r="C54" i="1" l="1"/>
  <c r="C28" i="1" l="1"/>
  <c r="C29" i="1"/>
  <c r="E53" i="1"/>
  <c r="D52" i="1"/>
  <c r="E52" i="1"/>
  <c r="C52" i="1"/>
  <c r="E51" i="1"/>
  <c r="D50" i="1"/>
  <c r="E50" i="1"/>
  <c r="C50" i="1"/>
  <c r="E43" i="1" l="1"/>
  <c r="E44" i="1"/>
  <c r="E45" i="1"/>
  <c r="E46" i="1"/>
  <c r="E41" i="1" s="1"/>
  <c r="E47" i="1"/>
  <c r="E48" i="1"/>
  <c r="E49" i="1"/>
  <c r="E42" i="1"/>
  <c r="D41" i="1"/>
  <c r="C41" i="1"/>
  <c r="D44" i="1"/>
  <c r="E34" i="1" l="1"/>
  <c r="E7" i="1"/>
  <c r="E8" i="1"/>
  <c r="D29" i="1"/>
  <c r="E29" i="1"/>
  <c r="E39" i="1"/>
  <c r="E40" i="1"/>
  <c r="E37" i="1"/>
  <c r="E38" i="1"/>
  <c r="E35" i="1"/>
  <c r="E36" i="1"/>
  <c r="C35" i="1"/>
  <c r="E32" i="1"/>
  <c r="E33" i="1"/>
  <c r="C32" i="1"/>
  <c r="E30" i="1"/>
  <c r="E31" i="1"/>
  <c r="E25" i="1"/>
  <c r="E24" i="1" s="1"/>
  <c r="E26" i="1"/>
  <c r="E27" i="1"/>
  <c r="C24" i="1"/>
  <c r="C25" i="1"/>
  <c r="E22" i="1"/>
  <c r="E23" i="1"/>
  <c r="C22" i="1"/>
  <c r="E18" i="1"/>
  <c r="E19" i="1"/>
  <c r="E20" i="1"/>
  <c r="E21" i="1"/>
  <c r="C18" i="1"/>
  <c r="E16" i="1"/>
  <c r="E17" i="1"/>
  <c r="C16" i="1"/>
  <c r="E11" i="1"/>
  <c r="E12" i="1"/>
  <c r="E13" i="1"/>
  <c r="E14" i="1"/>
  <c r="E15" i="1"/>
  <c r="E9" i="1"/>
  <c r="E10" i="1"/>
  <c r="C9" i="1"/>
  <c r="E28" i="1" l="1"/>
  <c r="E54" i="1" s="1"/>
  <c r="D28" i="1"/>
  <c r="D54" i="1" s="1"/>
  <c r="C8" i="1"/>
  <c r="C7" i="1" s="1"/>
  <c r="C34" i="1" l="1"/>
  <c r="C39" i="1"/>
  <c r="C11" i="1" l="1"/>
  <c r="C37" i="1" l="1"/>
  <c r="C30" i="1"/>
</calcChain>
</file>

<file path=xl/sharedStrings.xml><?xml version="1.0" encoding="utf-8"?>
<sst xmlns="http://schemas.openxmlformats.org/spreadsheetml/2006/main" count="107" uniqueCount="86">
  <si>
    <t/>
  </si>
  <si>
    <t>рубли</t>
  </si>
  <si>
    <t>КБК</t>
  </si>
  <si>
    <t>Наименование</t>
  </si>
  <si>
    <t>НАЛОГОВЫЕ И НЕНАЛОГОВЫЕ ДОХОДЫ</t>
  </si>
  <si>
    <t>Налоговые</t>
  </si>
  <si>
    <t>000 1 01 00000 00 0000 000</t>
  </si>
  <si>
    <t>НАЛОГИ НА ПРИБЫЛЬ, ДОХОДЫ</t>
  </si>
  <si>
    <t>182 1 01 02010 01 1000 110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</si>
  <si>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осущестляются в соответствии со статьями 227, 227.1 и 228 Налогового кодекса Российской Федерации</t>
  </si>
  <si>
    <t>000 1 03 00000 00 0000 000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</si>
  <si>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</si>
  <si>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</si>
  <si>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</si>
  <si>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</si>
  <si>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</si>
  <si>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</si>
  <si>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</si>
  <si>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100 1 03 02260 01 0000 110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</si>
  <si>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</si>
  <si>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000 1 05 00000 00 0000 000</t>
  </si>
  <si>
    <t>НАЛОГИ НА СОВОКУПНЫЙ ДОХОД</t>
  </si>
  <si>
    <t>182 1 05 03010 01 0000 110</t>
  </si>
  <si>
    <t>Единый сельскохозяйственный налог</t>
  </si>
  <si>
    <t>000 1 06 00000 00 0000 000</t>
  </si>
  <si>
    <t>НАЛОГИ НА ИМУЩЕСТВО</t>
  </si>
  <si>
    <t>182 1 06 01030 13 0000 110</t>
  </si>
  <si>
    <t>182 1 06 06033 13 0000 110</t>
  </si>
  <si>
    <t>182 1 06 06043 13 0000 110</t>
  </si>
  <si>
    <t>000 1 08 00000 00 0000 000</t>
  </si>
  <si>
    <t>ГОСУДАРСТВЕННАЯ ПОШЛИНА</t>
  </si>
  <si>
    <t>806 1 08 04020 01 0000 110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</si>
  <si>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</si>
  <si>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</si>
  <si>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</si>
  <si>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</si>
  <si>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806 1 11 05013 13 0000 120</t>
  </si>
  <si>
    <t>806 1 11 05075 13 0000 120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</si>
  <si>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</si>
  <si>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</si>
  <si>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</si>
  <si>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</si>
  <si>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000 2 02 01000 00 0000 151</t>
  </si>
  <si>
    <t>Дотации бюджетам субъектов Российской Федерации и муниципальных образований</t>
  </si>
  <si>
    <t>806 2 02 01001 13 0000 151</t>
  </si>
  <si>
    <t>Дотации бюджетам городских поселений на выравнивание бюджетной обеспеченности</t>
  </si>
  <si>
    <t>000 2 02 02000 00 0000 151</t>
  </si>
  <si>
    <t>Субсидии бюджетам бюджетной системы Российской Федерации (межбюджетные субсидии)</t>
  </si>
  <si>
    <t>806 2 02 02999 13 6210 151</t>
  </si>
  <si>
    <t>Софинансирование расходных обязательств по реализации плана мероприятий комплексного развития муниципального образования на 2013-2017 годы</t>
  </si>
  <si>
    <t>000 2 02 03000 00 0000 151</t>
  </si>
  <si>
    <t>Субвенции бюджетам субъектов Российской Федерации и муниципальных образований</t>
  </si>
  <si>
    <t>806 2 02 03003 10 0000 151</t>
  </si>
  <si>
    <t>Субвенции бюджетам сельских поселений на государственную регистрацию актов гражданского состояния</t>
  </si>
  <si>
    <t>000 2 02 03015 13 0000 151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</si>
  <si>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</si>
  <si>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806 2 02 03015 13 0000 151</t>
  </si>
  <si>
    <t>000 2 02 04012 13 0000 151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</si>
  <si>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</t>
  </si>
  <si>
    <t>806 2 02 04012 13 0000 151</t>
  </si>
  <si>
    <t>ВСЕГО ДОХОДОВ</t>
  </si>
  <si>
    <t>Субвенция на отдельные государственные полномочия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</si>
  <si>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806 2 02 03024 13 6336 151</t>
  </si>
  <si>
    <t>Сумма уточнения</t>
  </si>
  <si>
    <t>Утвержденный бюджет на 2016 г.</t>
  </si>
  <si>
    <t>Земельный налог с физических лиц, обладающих земельным участком,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</si>
  <si>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</si>
  <si>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</si>
  <si>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</si>
  <si>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(содержание банного комплекса)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</si>
  <si>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(доплата главе)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</si>
  <si>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(ремонт здания администрации)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</si>
  <si>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(содержание СБО)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</si>
  <si>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(грант Главы)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</si>
  <si>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(строительная экспертиза)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</si>
  <si>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(охрана окружающей среды)</t>
  </si>
  <si>
    <t>Межбюджетные трансферты, передаваемые бюджетам городских  поселений для компенсации дополнительных расходов, возникших в результате решений, принятых органами власти другого уровня (строительство жилого дома)</t>
  </si>
  <si>
    <t>Объем поступления доходов в  Бюджет муниципального образования "Поселок Алмазный" Мирнинского района Республики Саха (Якутия) на 2016 год</t>
  </si>
  <si>
    <t>806 2 18 000000 00 0000151</t>
  </si>
  <si>
    <t>Доходы бюджетов бюджетной системы РФ от возврата бюджетами бюджетной системы РФ и организациями остатков субсидий, субвенций и иных МБТ, имеющих целевое назначение, прошлых лет из бюджетов муниципальных районов</t>
  </si>
  <si>
    <t>806 2 18 050100 13 0000151</t>
  </si>
  <si>
    <t>Доходы бюджета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</si>
  <si>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</si>
  <si>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</si>
  <si>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806 2 19 050100 13 0000151</t>
  </si>
  <si>
    <t>Приложение №1
к решению решения Алмазнинского поселкового Совета
№_25-1_ от «_23___» ___03____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</si>
</sst>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horizontal="right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view="pageBreakPreview" topLeftCell="A37" zoomScaleNormal="100" zoomScaleSheetLayoutView="100" workbookViewId="0">
      <selection activeCell="B2" sqref="B2:E2"/>
    </sheetView>
  </sheetViews>
  <sheetFormatPr defaultRowHeight="12.75" x14ac:dyDescent="0.2"/>
  <cols>
    <col min="1" max="1" width="32.33203125" customWidth="1"/>
    <col min="2" max="2" width="50" customWidth="1"/>
    <col min="3" max="3" width="19.1640625" style="12" customWidth="1"/>
    <col min="4" max="4" width="17.5" style="12" customWidth="1"/>
    <col min="5" max="5" width="17" style="12" customWidth="1"/>
  </cols>
  <sheetData>
    <row r="1" spans="1:5" x14ac:dyDescent="0.2">
      <c r="A1" t="s">
        <v>0</v>
      </c>
    </row>
    <row r="2" spans="1:5" ht="60.95" customHeight="1" x14ac:dyDescent="0.2">
      <c r="A2" s="1" t="s">
        <v>0</v>
      </c>
      <c r="B2" s="28" t="s">
        <v>85</v>
      </c>
      <c r="C2" s="29"/>
      <c r="D2" s="27"/>
      <c r="E2" s="27"/>
    </row>
    <row r="3" spans="1:5" ht="29.25" customHeight="1" x14ac:dyDescent="0.2">
      <c r="A3" s="23" t="s">
        <v>0</v>
      </c>
      <c r="B3" s="23"/>
      <c r="C3" s="23"/>
    </row>
    <row r="4" spans="1:5" ht="53.45" customHeight="1" x14ac:dyDescent="0.2">
      <c r="A4" s="26" t="s">
        <v>77</v>
      </c>
      <c r="B4" s="26"/>
      <c r="C4" s="26"/>
      <c r="D4" s="27"/>
      <c r="E4" s="27"/>
    </row>
    <row r="5" spans="1:5" ht="17.100000000000001" customHeight="1" x14ac:dyDescent="0.2">
      <c r="A5" s="1" t="s">
        <v>0</v>
      </c>
      <c r="B5" s="1" t="s">
        <v>0</v>
      </c>
      <c r="E5" s="13" t="s">
        <v>1</v>
      </c>
    </row>
    <row r="6" spans="1:5" ht="36.75" customHeight="1" x14ac:dyDescent="0.2">
      <c r="A6" s="2" t="s">
        <v>2</v>
      </c>
      <c r="B6" s="6" t="s">
        <v>3</v>
      </c>
      <c r="C6" s="14" t="s">
        <v>64</v>
      </c>
      <c r="D6" s="14" t="s">
        <v>63</v>
      </c>
      <c r="E6" s="15"/>
    </row>
    <row r="7" spans="1:5" ht="18.399999999999999" customHeight="1" x14ac:dyDescent="0.2">
      <c r="A7" s="3" t="s">
        <v>0</v>
      </c>
      <c r="B7" s="7" t="s">
        <v>4</v>
      </c>
      <c r="C7" s="16">
        <f>C8+C22+C24</f>
        <v>9120395</v>
      </c>
      <c r="D7" s="16"/>
      <c r="E7" s="16">
        <f t="shared" ref="E7" si="0">E8+E22+E24</f>
        <v>9120395</v>
      </c>
    </row>
    <row r="8" spans="1:5" ht="18.399999999999999" customHeight="1" x14ac:dyDescent="0.2">
      <c r="A8" s="3" t="s">
        <v>0</v>
      </c>
      <c r="B8" s="7" t="s">
        <v>5</v>
      </c>
      <c r="C8" s="16">
        <f>C9+C11+C16+C18</f>
        <v>7903395</v>
      </c>
      <c r="D8" s="16"/>
      <c r="E8" s="16">
        <f t="shared" ref="E8" si="1">E9+E11+E16+E18</f>
        <v>7903395</v>
      </c>
    </row>
    <row r="9" spans="1:5" ht="16.7" customHeight="1" x14ac:dyDescent="0.2">
      <c r="A9" s="4" t="s">
        <v>6</v>
      </c>
      <c r="B9" s="7" t="s">
        <v>7</v>
      </c>
      <c r="C9" s="16">
        <f>C10</f>
        <v>6537000</v>
      </c>
      <c r="D9" s="16"/>
      <c r="E9" s="16">
        <f t="shared" ref="E9" si="2">E10</f>
        <v>6537000</v>
      </c>
    </row>
    <row r="10" spans="1:5" ht="72.599999999999994" customHeight="1" x14ac:dyDescent="0.2">
      <c r="A10" s="3" t="s">
        <v>8</v>
      </c>
      <c r="B10" s="8" t="s">
        <v>9</v>
      </c>
      <c r="C10" s="17">
        <v>6537000</v>
      </c>
      <c r="D10" s="17"/>
      <c r="E10" s="17">
        <f>C10+D10</f>
        <v>6537000</v>
      </c>
    </row>
    <row r="11" spans="1:5" ht="43.35" customHeight="1" x14ac:dyDescent="0.2">
      <c r="A11" s="4" t="s">
        <v>10</v>
      </c>
      <c r="B11" s="7" t="s">
        <v>11</v>
      </c>
      <c r="C11" s="16">
        <f>C12+C13+C14+C15</f>
        <v>153145</v>
      </c>
      <c r="D11" s="16"/>
      <c r="E11" s="16">
        <f t="shared" ref="E11" si="3">E12+E13+E14+E15</f>
        <v>153145</v>
      </c>
    </row>
    <row r="12" spans="1:5" ht="43.35" customHeight="1" x14ac:dyDescent="0.2">
      <c r="A12" s="3" t="s">
        <v>12</v>
      </c>
      <c r="B12" s="8" t="s">
        <v>13</v>
      </c>
      <c r="C12" s="17">
        <v>54340</v>
      </c>
      <c r="D12" s="17"/>
      <c r="E12" s="17">
        <f t="shared" ref="E12:E14" si="4">C12+D12</f>
        <v>54340</v>
      </c>
    </row>
    <row r="13" spans="1:5" ht="57.6" customHeight="1" x14ac:dyDescent="0.2">
      <c r="A13" s="3" t="s">
        <v>14</v>
      </c>
      <c r="B13" s="8" t="s">
        <v>15</v>
      </c>
      <c r="C13" s="17">
        <v>825</v>
      </c>
      <c r="D13" s="17"/>
      <c r="E13" s="17">
        <f t="shared" si="4"/>
        <v>825</v>
      </c>
    </row>
    <row r="14" spans="1:5" ht="57.6" customHeight="1" x14ac:dyDescent="0.2">
      <c r="A14" s="3" t="s">
        <v>16</v>
      </c>
      <c r="B14" s="8" t="s">
        <v>17</v>
      </c>
      <c r="C14" s="17">
        <v>118603</v>
      </c>
      <c r="D14" s="17"/>
      <c r="E14" s="17">
        <f t="shared" si="4"/>
        <v>118603</v>
      </c>
    </row>
    <row r="15" spans="1:5" ht="57.6" customHeight="1" x14ac:dyDescent="0.2">
      <c r="A15" s="3" t="s">
        <v>18</v>
      </c>
      <c r="B15" s="8" t="s">
        <v>19</v>
      </c>
      <c r="C15" s="17">
        <v>-20623</v>
      </c>
      <c r="D15" s="17"/>
      <c r="E15" s="17">
        <f>C15+D15</f>
        <v>-20623</v>
      </c>
    </row>
    <row r="16" spans="1:5" ht="16.7" customHeight="1" x14ac:dyDescent="0.2">
      <c r="A16" s="4" t="s">
        <v>20</v>
      </c>
      <c r="B16" s="7" t="s">
        <v>21</v>
      </c>
      <c r="C16" s="16">
        <f>C17</f>
        <v>7250</v>
      </c>
      <c r="D16" s="16"/>
      <c r="E16" s="16">
        <f t="shared" ref="E16" si="5">E17</f>
        <v>7250</v>
      </c>
    </row>
    <row r="17" spans="1:5" ht="18.95" customHeight="1" x14ac:dyDescent="0.2">
      <c r="A17" s="3" t="s">
        <v>22</v>
      </c>
      <c r="B17" s="8" t="s">
        <v>23</v>
      </c>
      <c r="C17" s="17">
        <v>7250</v>
      </c>
      <c r="D17" s="17"/>
      <c r="E17" s="17">
        <f>C17+D17</f>
        <v>7250</v>
      </c>
    </row>
    <row r="18" spans="1:5" ht="16.7" customHeight="1" x14ac:dyDescent="0.2">
      <c r="A18" s="4" t="s">
        <v>24</v>
      </c>
      <c r="B18" s="7" t="s">
        <v>25</v>
      </c>
      <c r="C18" s="16">
        <f>C19+C20+C21</f>
        <v>1206000</v>
      </c>
      <c r="D18" s="16"/>
      <c r="E18" s="16">
        <f t="shared" ref="E18" si="6">E19+E20+E21</f>
        <v>1206000</v>
      </c>
    </row>
    <row r="19" spans="1:5" ht="53.25" customHeight="1" x14ac:dyDescent="0.2">
      <c r="A19" s="3" t="s">
        <v>26</v>
      </c>
      <c r="B19" s="10" t="s">
        <v>67</v>
      </c>
      <c r="C19" s="17">
        <v>120000</v>
      </c>
      <c r="D19" s="17"/>
      <c r="E19" s="17">
        <f t="shared" ref="E19:E20" si="7">C19+D19</f>
        <v>120000</v>
      </c>
    </row>
    <row r="20" spans="1:5" ht="39.75" customHeight="1" x14ac:dyDescent="0.2">
      <c r="A20" s="3" t="s">
        <v>27</v>
      </c>
      <c r="B20" s="10" t="s">
        <v>66</v>
      </c>
      <c r="C20" s="17">
        <v>1071000</v>
      </c>
      <c r="D20" s="17"/>
      <c r="E20" s="17">
        <f t="shared" si="7"/>
        <v>1071000</v>
      </c>
    </row>
    <row r="21" spans="1:5" ht="42.75" customHeight="1" x14ac:dyDescent="0.2">
      <c r="A21" s="3" t="s">
        <v>28</v>
      </c>
      <c r="B21" s="10" t="s">
        <v>65</v>
      </c>
      <c r="C21" s="17">
        <v>15000</v>
      </c>
      <c r="D21" s="17"/>
      <c r="E21" s="17">
        <f>C21+D21</f>
        <v>15000</v>
      </c>
    </row>
    <row r="22" spans="1:5" ht="16.7" customHeight="1" x14ac:dyDescent="0.2">
      <c r="A22" s="4" t="s">
        <v>29</v>
      </c>
      <c r="B22" s="7" t="s">
        <v>30</v>
      </c>
      <c r="C22" s="16">
        <f>C23</f>
        <v>20000</v>
      </c>
      <c r="D22" s="16"/>
      <c r="E22" s="16">
        <f t="shared" ref="E22" si="8">E23</f>
        <v>20000</v>
      </c>
    </row>
    <row r="23" spans="1:5" ht="82.5" customHeight="1" x14ac:dyDescent="0.2">
      <c r="A23" s="3" t="s">
        <v>31</v>
      </c>
      <c r="B23" s="8" t="s">
        <v>32</v>
      </c>
      <c r="C23" s="17">
        <v>20000</v>
      </c>
      <c r="D23" s="17"/>
      <c r="E23" s="17">
        <f>C23+D23</f>
        <v>20000</v>
      </c>
    </row>
    <row r="24" spans="1:5" ht="18.399999999999999" customHeight="1" x14ac:dyDescent="0.2">
      <c r="A24" s="3" t="s">
        <v>0</v>
      </c>
      <c r="B24" s="7" t="s">
        <v>33</v>
      </c>
      <c r="C24" s="16">
        <f>C25</f>
        <v>1197000</v>
      </c>
      <c r="D24" s="16"/>
      <c r="E24" s="16">
        <f t="shared" ref="E24" si="9">E25</f>
        <v>1197000</v>
      </c>
    </row>
    <row r="25" spans="1:5" ht="43.35" customHeight="1" x14ac:dyDescent="0.2">
      <c r="A25" s="4" t="s">
        <v>34</v>
      </c>
      <c r="B25" s="7" t="s">
        <v>35</v>
      </c>
      <c r="C25" s="16">
        <f>C26+C27</f>
        <v>1197000</v>
      </c>
      <c r="D25" s="16"/>
      <c r="E25" s="16">
        <f t="shared" ref="E25" si="10">E26+E27</f>
        <v>1197000</v>
      </c>
    </row>
    <row r="26" spans="1:5" ht="84" customHeight="1" x14ac:dyDescent="0.2">
      <c r="A26" s="3" t="s">
        <v>36</v>
      </c>
      <c r="B26" s="10" t="s">
        <v>68</v>
      </c>
      <c r="C26" s="17">
        <v>1172000</v>
      </c>
      <c r="D26" s="17"/>
      <c r="E26" s="17">
        <f>C26+D26</f>
        <v>1172000</v>
      </c>
    </row>
    <row r="27" spans="1:5" ht="42.75" customHeight="1" x14ac:dyDescent="0.2">
      <c r="A27" s="3" t="s">
        <v>37</v>
      </c>
      <c r="B27" s="8" t="s">
        <v>38</v>
      </c>
      <c r="C27" s="17">
        <v>25000</v>
      </c>
      <c r="D27" s="17"/>
      <c r="E27" s="17">
        <f>C27+D27</f>
        <v>25000</v>
      </c>
    </row>
    <row r="28" spans="1:5" ht="18.399999999999999" customHeight="1" x14ac:dyDescent="0.2">
      <c r="A28" s="3" t="s">
        <v>0</v>
      </c>
      <c r="B28" s="7" t="s">
        <v>39</v>
      </c>
      <c r="C28" s="16">
        <f>C29+C50+C52</f>
        <v>15092398.539999999</v>
      </c>
      <c r="D28" s="16">
        <f t="shared" ref="D28:E28" si="11">D29+D50+D52</f>
        <v>-9729787.0500000007</v>
      </c>
      <c r="E28" s="16">
        <f t="shared" si="11"/>
        <v>5362611.4899999946</v>
      </c>
    </row>
    <row r="29" spans="1:5" ht="43.35" customHeight="1" x14ac:dyDescent="0.2">
      <c r="A29" s="4" t="s">
        <v>40</v>
      </c>
      <c r="B29" s="7" t="s">
        <v>41</v>
      </c>
      <c r="C29" s="16">
        <f>C30+C32+C34+C41</f>
        <v>15092398.539999999</v>
      </c>
      <c r="D29" s="16">
        <f t="shared" ref="D29:E29" si="12">D30+D32+D34+D41</f>
        <v>19032098.48</v>
      </c>
      <c r="E29" s="16">
        <f t="shared" si="12"/>
        <v>34124497.019999996</v>
      </c>
    </row>
    <row r="30" spans="1:5" ht="28.9" customHeight="1" x14ac:dyDescent="0.2">
      <c r="A30" s="4" t="s">
        <v>42</v>
      </c>
      <c r="B30" s="7" t="s">
        <v>43</v>
      </c>
      <c r="C30" s="16">
        <f>C31</f>
        <v>9007250</v>
      </c>
      <c r="D30" s="16"/>
      <c r="E30" s="16">
        <f t="shared" ref="E30" si="13">E31</f>
        <v>9007250</v>
      </c>
    </row>
    <row r="31" spans="1:5" ht="28.9" customHeight="1" x14ac:dyDescent="0.2">
      <c r="A31" s="3" t="s">
        <v>44</v>
      </c>
      <c r="B31" s="8" t="s">
        <v>45</v>
      </c>
      <c r="C31" s="17">
        <v>9007250</v>
      </c>
      <c r="D31" s="17"/>
      <c r="E31" s="17">
        <f>C31+D31</f>
        <v>9007250</v>
      </c>
    </row>
    <row r="32" spans="1:5" ht="28.9" customHeight="1" x14ac:dyDescent="0.2">
      <c r="A32" s="4" t="s">
        <v>46</v>
      </c>
      <c r="B32" s="7" t="s">
        <v>47</v>
      </c>
      <c r="C32" s="16">
        <f>C33</f>
        <v>2000000</v>
      </c>
      <c r="D32" s="16"/>
      <c r="E32" s="16">
        <f t="shared" ref="E32" si="14">E33</f>
        <v>2000000</v>
      </c>
    </row>
    <row r="33" spans="1:5" ht="43.35" customHeight="1" x14ac:dyDescent="0.2">
      <c r="A33" s="3" t="s">
        <v>48</v>
      </c>
      <c r="B33" s="8" t="s">
        <v>49</v>
      </c>
      <c r="C33" s="17">
        <v>2000000</v>
      </c>
      <c r="D33" s="17"/>
      <c r="E33" s="17">
        <f>C33+D33</f>
        <v>2000000</v>
      </c>
    </row>
    <row r="34" spans="1:5" ht="28.9" customHeight="1" x14ac:dyDescent="0.2">
      <c r="A34" s="4" t="s">
        <v>50</v>
      </c>
      <c r="B34" s="7" t="s">
        <v>51</v>
      </c>
      <c r="C34" s="16">
        <f>C35+C37+C39</f>
        <v>552900</v>
      </c>
      <c r="D34" s="16"/>
      <c r="E34" s="16">
        <f t="shared" ref="E34" si="15">E35+E37+E39</f>
        <v>552900</v>
      </c>
    </row>
    <row r="35" spans="1:5" ht="28.9" customHeight="1" x14ac:dyDescent="0.2">
      <c r="A35" s="5" t="s">
        <v>52</v>
      </c>
      <c r="B35" s="9" t="s">
        <v>53</v>
      </c>
      <c r="C35" s="18">
        <f>C36</f>
        <v>20500</v>
      </c>
      <c r="D35" s="18"/>
      <c r="E35" s="18">
        <f t="shared" ref="E35" si="16">E36</f>
        <v>20500</v>
      </c>
    </row>
    <row r="36" spans="1:5" ht="28.9" customHeight="1" x14ac:dyDescent="0.2">
      <c r="A36" s="3" t="s">
        <v>52</v>
      </c>
      <c r="B36" s="8" t="s">
        <v>53</v>
      </c>
      <c r="C36" s="17">
        <v>20500</v>
      </c>
      <c r="D36" s="17"/>
      <c r="E36" s="17">
        <f>C36+D36</f>
        <v>20500</v>
      </c>
    </row>
    <row r="37" spans="1:5" ht="43.35" customHeight="1" x14ac:dyDescent="0.2">
      <c r="A37" s="5" t="s">
        <v>54</v>
      </c>
      <c r="B37" s="9" t="s">
        <v>55</v>
      </c>
      <c r="C37" s="18">
        <f>C38</f>
        <v>450800</v>
      </c>
      <c r="D37" s="18"/>
      <c r="E37" s="18">
        <f t="shared" ref="E37" si="17">E38</f>
        <v>450800</v>
      </c>
    </row>
    <row r="38" spans="1:5" ht="43.35" customHeight="1" x14ac:dyDescent="0.2">
      <c r="A38" s="3" t="s">
        <v>56</v>
      </c>
      <c r="B38" s="8" t="s">
        <v>55</v>
      </c>
      <c r="C38" s="17">
        <v>450800</v>
      </c>
      <c r="D38" s="17"/>
      <c r="E38" s="17">
        <f>C38+D38</f>
        <v>450800</v>
      </c>
    </row>
    <row r="39" spans="1:5" ht="54.75" customHeight="1" x14ac:dyDescent="0.2">
      <c r="A39" s="5" t="s">
        <v>62</v>
      </c>
      <c r="B39" s="9" t="s">
        <v>61</v>
      </c>
      <c r="C39" s="18">
        <f>C40</f>
        <v>81600</v>
      </c>
      <c r="D39" s="18"/>
      <c r="E39" s="18">
        <f t="shared" ref="E39" si="18">E40</f>
        <v>81600</v>
      </c>
    </row>
    <row r="40" spans="1:5" ht="52.5" customHeight="1" x14ac:dyDescent="0.2">
      <c r="A40" s="3" t="s">
        <v>62</v>
      </c>
      <c r="B40" s="10" t="s">
        <v>61</v>
      </c>
      <c r="C40" s="17">
        <v>81600</v>
      </c>
      <c r="D40" s="17"/>
      <c r="E40" s="17">
        <f>C40+D40</f>
        <v>81600</v>
      </c>
    </row>
    <row r="41" spans="1:5" ht="57.6" customHeight="1" x14ac:dyDescent="0.2">
      <c r="A41" s="4" t="s">
        <v>57</v>
      </c>
      <c r="B41" s="7" t="s">
        <v>58</v>
      </c>
      <c r="C41" s="16">
        <f>C42+C43+C44+C45+C46+C47+C48+C49</f>
        <v>3532248.54</v>
      </c>
      <c r="D41" s="16">
        <f t="shared" ref="D41" si="19">D42+D43+D44+D45+D46+D47+D48+D49</f>
        <v>19032098.48</v>
      </c>
      <c r="E41" s="16">
        <f>E42+E43+E44+E45+E46+E47+E48+E49</f>
        <v>22564347.02</v>
      </c>
    </row>
    <row r="42" spans="1:5" ht="69" customHeight="1" x14ac:dyDescent="0.2">
      <c r="A42" s="3" t="s">
        <v>59</v>
      </c>
      <c r="B42" s="8" t="s">
        <v>69</v>
      </c>
      <c r="C42" s="17">
        <v>1298400</v>
      </c>
      <c r="D42" s="17">
        <v>0</v>
      </c>
      <c r="E42" s="17">
        <f>C42+D42</f>
        <v>1298400</v>
      </c>
    </row>
    <row r="43" spans="1:5" s="11" customFormat="1" ht="57.6" customHeight="1" x14ac:dyDescent="0.2">
      <c r="A43" s="3" t="s">
        <v>59</v>
      </c>
      <c r="B43" s="8" t="s">
        <v>70</v>
      </c>
      <c r="C43" s="17">
        <v>233848.54</v>
      </c>
      <c r="D43" s="17"/>
      <c r="E43" s="17">
        <f t="shared" ref="E43:E49" si="20">C43+D43</f>
        <v>233848.54</v>
      </c>
    </row>
    <row r="44" spans="1:5" s="11" customFormat="1" ht="66.75" customHeight="1" x14ac:dyDescent="0.2">
      <c r="A44" s="3" t="s">
        <v>59</v>
      </c>
      <c r="B44" s="8" t="s">
        <v>71</v>
      </c>
      <c r="C44" s="17">
        <v>2000000</v>
      </c>
      <c r="D44" s="17">
        <f>1446481.35+1952395.42</f>
        <v>3398876.77</v>
      </c>
      <c r="E44" s="17">
        <f t="shared" si="20"/>
        <v>5398876.7699999996</v>
      </c>
    </row>
    <row r="45" spans="1:5" s="11" customFormat="1" ht="63" customHeight="1" x14ac:dyDescent="0.2">
      <c r="A45" s="3" t="s">
        <v>59</v>
      </c>
      <c r="B45" s="8" t="s">
        <v>73</v>
      </c>
      <c r="C45" s="17"/>
      <c r="D45" s="17">
        <v>200000</v>
      </c>
      <c r="E45" s="17">
        <f t="shared" si="20"/>
        <v>200000</v>
      </c>
    </row>
    <row r="46" spans="1:5" s="11" customFormat="1" ht="67.5" customHeight="1" x14ac:dyDescent="0.2">
      <c r="A46" s="3" t="s">
        <v>59</v>
      </c>
      <c r="B46" s="8" t="s">
        <v>72</v>
      </c>
      <c r="C46" s="17"/>
      <c r="D46" s="17">
        <v>2383222.71</v>
      </c>
      <c r="E46" s="17">
        <f t="shared" si="20"/>
        <v>2383222.71</v>
      </c>
    </row>
    <row r="47" spans="1:5" s="11" customFormat="1" ht="68.25" customHeight="1" x14ac:dyDescent="0.2">
      <c r="A47" s="3" t="s">
        <v>59</v>
      </c>
      <c r="B47" s="10" t="s">
        <v>74</v>
      </c>
      <c r="C47" s="17"/>
      <c r="D47" s="17">
        <v>250000</v>
      </c>
      <c r="E47" s="17">
        <f t="shared" si="20"/>
        <v>250000</v>
      </c>
    </row>
    <row r="48" spans="1:5" s="11" customFormat="1" ht="69.75" customHeight="1" x14ac:dyDescent="0.2">
      <c r="A48" s="3" t="s">
        <v>59</v>
      </c>
      <c r="B48" s="10" t="s">
        <v>75</v>
      </c>
      <c r="C48" s="17"/>
      <c r="D48" s="17">
        <v>800000</v>
      </c>
      <c r="E48" s="17">
        <f t="shared" si="20"/>
        <v>800000</v>
      </c>
    </row>
    <row r="49" spans="1:5" s="11" customFormat="1" ht="69" customHeight="1" x14ac:dyDescent="0.2">
      <c r="A49" s="3" t="s">
        <v>59</v>
      </c>
      <c r="B49" s="10" t="s">
        <v>76</v>
      </c>
      <c r="C49" s="17"/>
      <c r="D49" s="17">
        <v>11999999</v>
      </c>
      <c r="E49" s="17">
        <f t="shared" si="20"/>
        <v>11999999</v>
      </c>
    </row>
    <row r="50" spans="1:5" s="11" customFormat="1" ht="69" customHeight="1" x14ac:dyDescent="0.2">
      <c r="A50" s="19" t="s">
        <v>78</v>
      </c>
      <c r="B50" s="20" t="s">
        <v>79</v>
      </c>
      <c r="C50" s="16">
        <f>C51</f>
        <v>0</v>
      </c>
      <c r="D50" s="16">
        <f t="shared" ref="D50:E50" si="21">D51</f>
        <v>306194.83</v>
      </c>
      <c r="E50" s="16">
        <f t="shared" si="21"/>
        <v>306194.83</v>
      </c>
    </row>
    <row r="51" spans="1:5" s="11" customFormat="1" ht="52.5" customHeight="1" x14ac:dyDescent="0.2">
      <c r="A51" s="21" t="s">
        <v>80</v>
      </c>
      <c r="B51" s="22" t="s">
        <v>81</v>
      </c>
      <c r="C51" s="17"/>
      <c r="D51" s="17">
        <v>306194.83</v>
      </c>
      <c r="E51" s="17">
        <f>C51+D51</f>
        <v>306194.83</v>
      </c>
    </row>
    <row r="52" spans="1:5" s="11" customFormat="1" ht="43.5" customHeight="1" x14ac:dyDescent="0.2">
      <c r="A52" s="19" t="s">
        <v>82</v>
      </c>
      <c r="B52" s="20" t="s">
        <v>83</v>
      </c>
      <c r="C52" s="16">
        <f>C53</f>
        <v>0</v>
      </c>
      <c r="D52" s="16">
        <f t="shared" ref="D52:E52" si="22">D53</f>
        <v>-29068080.359999999</v>
      </c>
      <c r="E52" s="16">
        <f t="shared" si="22"/>
        <v>-29068080.359999999</v>
      </c>
    </row>
    <row r="53" spans="1:5" s="11" customFormat="1" ht="45" customHeight="1" x14ac:dyDescent="0.2">
      <c r="A53" s="21" t="s">
        <v>84</v>
      </c>
      <c r="B53" s="22" t="s">
        <v>83</v>
      </c>
      <c r="C53" s="17"/>
      <c r="D53" s="17">
        <v>-29068080.359999999</v>
      </c>
      <c r="E53" s="17">
        <f>C53+D53</f>
        <v>-29068080.359999999</v>
      </c>
    </row>
    <row r="54" spans="1:5" ht="19.899999999999999" customHeight="1" x14ac:dyDescent="0.2">
      <c r="A54" s="24" t="s">
        <v>60</v>
      </c>
      <c r="B54" s="25"/>
      <c r="C54" s="16">
        <f>C28+C7</f>
        <v>24212793.539999999</v>
      </c>
      <c r="D54" s="16">
        <f t="shared" ref="D54:E54" si="23">D28+D7</f>
        <v>-9729787.0500000007</v>
      </c>
      <c r="E54" s="16">
        <f t="shared" si="23"/>
        <v>14483006.489999995</v>
      </c>
    </row>
  </sheetData>
  <mergeCells count="4">
    <mergeCell ref="A3:C3"/>
    <mergeCell ref="A54:B54"/>
    <mergeCell ref="A4:E4"/>
    <mergeCell ref="B2:E2"/>
  </mergeCells>
  <pageMargins left="0.39370078740157483" right="0.39370078740157483" top="0.39370078740157483" bottom="0.39370078740157483" header="0.31496062992125984" footer="0.31496062992125984"/>
  <pageSetup paperSize="9" scale="74" orientation="portrait" r:id="rId1"/>
  <headerFooter>
    <oddFooter>&amp;C&amp;P из &amp;N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Table2</vt:lpstr>
      <vt:lpstr>Table2!Заголовки_для_печати</vt:lpstr>
      <vt:lpstr>Table2!Область_печати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2016-03-23T03:43:42Z</dcterms:modified>
</cp:coreProperties>
</file>